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22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5" i="1"/>
  <c r="H25"/>
  <c r="H9"/>
  <c r="K31"/>
  <c r="L31" s="1"/>
  <c r="K30"/>
  <c r="L30" s="1"/>
  <c r="I36"/>
  <c r="I35"/>
  <c r="I34"/>
  <c r="H35"/>
  <c r="H34"/>
  <c r="G36"/>
  <c r="G35"/>
  <c r="G34"/>
  <c r="F35"/>
  <c r="F34"/>
  <c r="D35"/>
  <c r="E35" s="1"/>
  <c r="D34"/>
  <c r="E34" s="1"/>
  <c r="I32"/>
  <c r="I31"/>
  <c r="I30"/>
  <c r="H31"/>
  <c r="H30"/>
  <c r="F31"/>
  <c r="F30"/>
  <c r="D31"/>
  <c r="E31" s="1"/>
  <c r="D30"/>
  <c r="E30" s="1"/>
  <c r="D32"/>
  <c r="G32"/>
  <c r="G31"/>
  <c r="G30"/>
  <c r="F32"/>
  <c r="E18"/>
  <c r="E17"/>
  <c r="E10"/>
  <c r="E9"/>
  <c r="E32" l="1"/>
  <c r="E11" s="1"/>
  <c r="E36"/>
  <c r="E19" s="1"/>
  <c r="E24" s="1"/>
  <c r="E26" s="1"/>
  <c r="E27" s="1"/>
  <c r="L32"/>
  <c r="H11" s="1"/>
  <c r="H24" s="1"/>
  <c r="H26" s="1"/>
  <c r="H27" s="1"/>
</calcChain>
</file>

<file path=xl/sharedStrings.xml><?xml version="1.0" encoding="utf-8"?>
<sst xmlns="http://schemas.openxmlformats.org/spreadsheetml/2006/main" count="45" uniqueCount="35">
  <si>
    <t>Высота облицовки</t>
  </si>
  <si>
    <t>Высота окна</t>
  </si>
  <si>
    <t>Ширина окна</t>
  </si>
  <si>
    <t>Количество окон</t>
  </si>
  <si>
    <t>Ширина двери</t>
  </si>
  <si>
    <t>Высота двери</t>
  </si>
  <si>
    <t>Количество дверей</t>
  </si>
  <si>
    <t>Длинна помещения (a)</t>
  </si>
  <si>
    <t>Ширина помещения (b)</t>
  </si>
  <si>
    <t>На стене (а)</t>
  </si>
  <si>
    <t>На стене (b)</t>
  </si>
  <si>
    <t>Высота плитки</t>
  </si>
  <si>
    <t>Ширина плитки</t>
  </si>
  <si>
    <t>Размер плитки стен</t>
  </si>
  <si>
    <t>Размер плитки пола</t>
  </si>
  <si>
    <t>S проёмов стены (а)</t>
  </si>
  <si>
    <t>S проемов стены (b)</t>
  </si>
  <si>
    <t>дл</t>
  </si>
  <si>
    <t>выс</t>
  </si>
  <si>
    <t>сум</t>
  </si>
  <si>
    <t>окно</t>
  </si>
  <si>
    <t>стены</t>
  </si>
  <si>
    <t>дверь</t>
  </si>
  <si>
    <t>пол</t>
  </si>
  <si>
    <t>S пола</t>
  </si>
  <si>
    <t>Кол-во шт. в пачке</t>
  </si>
  <si>
    <t>Кол-во плиток пола</t>
  </si>
  <si>
    <t>S стены (а)</t>
  </si>
  <si>
    <t>S стены (b)</t>
  </si>
  <si>
    <t>Расчет количества плитки необходимой для облицовки комнаты (a x b)</t>
  </si>
  <si>
    <t>Количество плиток на комнату за вычетом проемов (шт.)</t>
  </si>
  <si>
    <t>Количество пачек плитки (шт.)</t>
  </si>
  <si>
    <t>S плитки (м2)</t>
  </si>
  <si>
    <t>S округленная (м2)</t>
  </si>
  <si>
    <t>Кол-во плиток за вычетом проемов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</si>
</sst>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6" borderId="1" xfId="0" applyFill="1" applyBorder="1"/>
    <xf numFmtId="0" fontId="0" fillId="0" borderId="1" xfId="0" applyFill="1" applyBorder="1"/>
    <xf numFmtId="0" fontId="0" fillId="0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6" borderId="4" xfId="0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3" fillId="5" borderId="1" xfId="0" applyFont="1" applyFill="1" applyBorder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0" fillId="0" borderId="0" xfId="0" applyBorder="1"/>
    <xf numFmtId="0" fontId="0" fillId="5" borderId="2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1" fontId="0" fillId="4" borderId="1" xfId="0" applyNumberFormat="1" applyFill="1" applyBorder="1"/>
    <xf numFmtId="1" fontId="3" fillId="5" borderId="1" xfId="0" applyNumberFormat="1" applyFont="1" applyFill="1" applyBorder="1"/>
    <xf numFmtId="0" fontId="4" fillId="0" borderId="0" xfId="0" applyFont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4" xfId="0" applyFill="1" applyBorder="1"/>
    <xf numFmtId="0" fontId="0" fillId="5" borderId="6" xfId="0" applyFill="1" applyBorder="1" applyAlignment="1">
      <alignment horizontal="right"/>
    </xf>
    <xf numFmtId="1" fontId="3" fillId="5" borderId="6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9" xfId="0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/>
    <xf numFmtId="0" fontId="0" fillId="3" borderId="17" xfId="0" applyFill="1" applyBorder="1"/>
    <xf numFmtId="0" fontId="0" fillId="0" borderId="18" xfId="0" applyBorder="1"/>
    <xf numFmtId="0" fontId="0" fillId="3" borderId="19" xfId="0" applyFill="1" applyBorder="1"/>
    <xf numFmtId="0" fontId="0" fillId="0" borderId="20" xfId="0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0" fillId="2" borderId="19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6"/>
  <sheetViews>
    <sheetView tabSelected="1" workbookViewId="0">
      <selection activeCell="O20" sqref="O20"/>
    </sheetView>
  </sheetViews>
  <sheetFormatPr defaultRowHeight="15"/>
  <cols>
    <col min="1" max="1" width="24" customWidth="1"/>
    <col min="4" max="4" width="19" customWidth="1"/>
    <col min="7" max="7" width="20.42578125" customWidth="1"/>
  </cols>
  <sheetData>
    <row r="2" spans="1:9" ht="15.75">
      <c r="A2" s="25" t="s">
        <v>29</v>
      </c>
      <c r="B2" s="25"/>
      <c r="C2" s="25"/>
      <c r="D2" s="25"/>
      <c r="E2" s="25"/>
      <c r="F2" s="25"/>
      <c r="G2" s="25"/>
      <c r="H2" s="25"/>
    </row>
    <row r="3" spans="1:9">
      <c r="D3" s="4"/>
      <c r="E3" s="4"/>
    </row>
    <row r="4" spans="1:9">
      <c r="A4" s="1" t="s">
        <v>7</v>
      </c>
      <c r="B4" s="1">
        <v>3.6</v>
      </c>
      <c r="D4" s="9" t="s">
        <v>13</v>
      </c>
      <c r="E4" s="9"/>
      <c r="F4" s="8"/>
      <c r="G4" s="9" t="s">
        <v>14</v>
      </c>
      <c r="H4" s="9"/>
    </row>
    <row r="5" spans="1:9">
      <c r="A5" s="2" t="s">
        <v>8</v>
      </c>
      <c r="B5" s="2">
        <v>8</v>
      </c>
      <c r="D5" s="10" t="s">
        <v>11</v>
      </c>
      <c r="E5" s="10">
        <v>0.3</v>
      </c>
      <c r="F5" s="8"/>
      <c r="G5" s="10" t="s">
        <v>11</v>
      </c>
      <c r="H5" s="10">
        <v>0.3</v>
      </c>
    </row>
    <row r="6" spans="1:9">
      <c r="A6" s="3" t="s">
        <v>0</v>
      </c>
      <c r="B6" s="3">
        <v>3.4</v>
      </c>
      <c r="D6" s="10" t="s">
        <v>12</v>
      </c>
      <c r="E6" s="10">
        <v>0.2</v>
      </c>
      <c r="F6" s="8"/>
      <c r="G6" s="10" t="s">
        <v>12</v>
      </c>
      <c r="H6" s="10">
        <v>0.3</v>
      </c>
    </row>
    <row r="7" spans="1:9">
      <c r="A7" s="19"/>
      <c r="B7" s="19"/>
      <c r="D7" s="10" t="s">
        <v>25</v>
      </c>
      <c r="E7" s="23">
        <v>12</v>
      </c>
      <c r="F7" s="8"/>
      <c r="G7" s="10" t="s">
        <v>25</v>
      </c>
      <c r="H7" s="10">
        <v>12</v>
      </c>
    </row>
    <row r="8" spans="1:9" ht="15.75" thickBot="1">
      <c r="D8" s="30"/>
      <c r="E8" s="30"/>
      <c r="F8" s="8"/>
      <c r="G8" s="7"/>
      <c r="H8" s="7"/>
      <c r="I8" s="8"/>
    </row>
    <row r="9" spans="1:9">
      <c r="A9" s="47" t="s">
        <v>9</v>
      </c>
      <c r="B9" s="48"/>
      <c r="C9" s="35"/>
      <c r="D9" s="49" t="s">
        <v>27</v>
      </c>
      <c r="E9" s="50">
        <f>B4*B6*2</f>
        <v>24.48</v>
      </c>
      <c r="G9" s="6" t="s">
        <v>24</v>
      </c>
      <c r="H9" s="6">
        <f>B4*B5</f>
        <v>28.8</v>
      </c>
    </row>
    <row r="10" spans="1:9">
      <c r="A10" s="51" t="s">
        <v>2</v>
      </c>
      <c r="B10" s="1">
        <v>1.5</v>
      </c>
      <c r="C10" s="19"/>
      <c r="D10" s="1" t="s">
        <v>15</v>
      </c>
      <c r="E10" s="52">
        <f>(B10*B11*B12)+(B13*B14*B15)</f>
        <v>7.6</v>
      </c>
      <c r="G10" s="6"/>
      <c r="H10" s="6"/>
    </row>
    <row r="11" spans="1:9">
      <c r="A11" s="51" t="s">
        <v>1</v>
      </c>
      <c r="B11" s="1">
        <v>2</v>
      </c>
      <c r="C11" s="19"/>
      <c r="D11" s="26" t="s">
        <v>34</v>
      </c>
      <c r="E11" s="53">
        <f>E32*2-(G32*B12)-(I32*B15)</f>
        <v>292</v>
      </c>
      <c r="G11" s="6" t="s">
        <v>26</v>
      </c>
      <c r="H11" s="6">
        <f>L32</f>
        <v>324</v>
      </c>
    </row>
    <row r="12" spans="1:9">
      <c r="A12" s="51" t="s">
        <v>3</v>
      </c>
      <c r="B12" s="1">
        <v>2</v>
      </c>
      <c r="C12" s="19"/>
      <c r="D12" s="27"/>
      <c r="E12" s="54"/>
      <c r="G12" s="6"/>
      <c r="H12" s="6"/>
    </row>
    <row r="13" spans="1:9">
      <c r="A13" s="51" t="s">
        <v>4</v>
      </c>
      <c r="B13" s="1">
        <v>0.8</v>
      </c>
      <c r="C13" s="19"/>
      <c r="D13" s="1"/>
      <c r="E13" s="52"/>
      <c r="G13" s="6"/>
      <c r="H13" s="6"/>
    </row>
    <row r="14" spans="1:9">
      <c r="A14" s="51" t="s">
        <v>5</v>
      </c>
      <c r="B14" s="1">
        <v>2</v>
      </c>
      <c r="C14" s="19"/>
      <c r="D14" s="1"/>
      <c r="E14" s="52"/>
      <c r="G14" s="6"/>
      <c r="H14" s="6"/>
    </row>
    <row r="15" spans="1:9" ht="15.75" thickBot="1">
      <c r="A15" s="55" t="s">
        <v>6</v>
      </c>
      <c r="B15" s="56">
        <v>1</v>
      </c>
      <c r="C15" s="44"/>
      <c r="D15" s="56"/>
      <c r="E15" s="57"/>
      <c r="G15" s="6"/>
      <c r="H15" s="6"/>
    </row>
    <row r="16" spans="1:9" ht="15.75" thickBot="1">
      <c r="C16" s="8"/>
      <c r="D16" s="46"/>
      <c r="E16" s="46"/>
      <c r="F16" s="8"/>
      <c r="G16" s="7"/>
      <c r="H16" s="7"/>
      <c r="I16" s="8"/>
    </row>
    <row r="17" spans="1:12">
      <c r="A17" s="33" t="s">
        <v>10</v>
      </c>
      <c r="B17" s="34"/>
      <c r="C17" s="35"/>
      <c r="D17" s="36" t="s">
        <v>28</v>
      </c>
      <c r="E17" s="37">
        <f>B5*B6*2</f>
        <v>54.4</v>
      </c>
      <c r="G17" s="6"/>
      <c r="H17" s="6"/>
    </row>
    <row r="18" spans="1:12">
      <c r="A18" s="38" t="s">
        <v>2</v>
      </c>
      <c r="B18" s="2">
        <v>1.4</v>
      </c>
      <c r="C18" s="19"/>
      <c r="D18" s="2" t="s">
        <v>16</v>
      </c>
      <c r="E18" s="39">
        <f>(B18*B19*B20)+(B21*B22*B23)</f>
        <v>3.9199999999999995</v>
      </c>
      <c r="G18" s="6"/>
      <c r="H18" s="6"/>
    </row>
    <row r="19" spans="1:12">
      <c r="A19" s="38" t="s">
        <v>1</v>
      </c>
      <c r="B19" s="2">
        <v>1.4</v>
      </c>
      <c r="C19" s="19"/>
      <c r="D19" s="28" t="s">
        <v>34</v>
      </c>
      <c r="E19" s="40">
        <f>E36*2-(G36*B20)-(I36*B23)</f>
        <v>890</v>
      </c>
      <c r="G19" s="6"/>
      <c r="H19" s="6"/>
    </row>
    <row r="20" spans="1:12">
      <c r="A20" s="38" t="s">
        <v>3</v>
      </c>
      <c r="B20" s="2">
        <v>2</v>
      </c>
      <c r="C20" s="19"/>
      <c r="D20" s="29"/>
      <c r="E20" s="41"/>
      <c r="G20" s="6"/>
      <c r="H20" s="6"/>
    </row>
    <row r="21" spans="1:12">
      <c r="A21" s="38" t="s">
        <v>4</v>
      </c>
      <c r="B21" s="2"/>
      <c r="C21" s="19"/>
      <c r="D21" s="2"/>
      <c r="E21" s="39"/>
      <c r="G21" s="6"/>
      <c r="H21" s="6"/>
    </row>
    <row r="22" spans="1:12">
      <c r="A22" s="38" t="s">
        <v>5</v>
      </c>
      <c r="B22" s="2"/>
      <c r="C22" s="19"/>
      <c r="D22" s="2"/>
      <c r="E22" s="39"/>
      <c r="G22" s="6"/>
      <c r="H22" s="6"/>
    </row>
    <row r="23" spans="1:12" ht="15.75" thickBot="1">
      <c r="A23" s="42" t="s">
        <v>6</v>
      </c>
      <c r="B23" s="43"/>
      <c r="C23" s="44"/>
      <c r="D23" s="43"/>
      <c r="E23" s="45"/>
      <c r="G23" s="11"/>
      <c r="H23" s="11"/>
    </row>
    <row r="24" spans="1:12">
      <c r="A24" s="31" t="s">
        <v>30</v>
      </c>
      <c r="B24" s="31"/>
      <c r="C24" s="31"/>
      <c r="D24" s="31"/>
      <c r="E24" s="32">
        <f>E11+E19</f>
        <v>1182</v>
      </c>
      <c r="F24" s="13"/>
      <c r="G24" s="13"/>
      <c r="H24" s="15">
        <f>H11</f>
        <v>324</v>
      </c>
    </row>
    <row r="25" spans="1:12">
      <c r="A25" s="20" t="s">
        <v>31</v>
      </c>
      <c r="B25" s="21"/>
      <c r="C25" s="21"/>
      <c r="D25" s="22"/>
      <c r="E25" s="24">
        <f>E24/E7</f>
        <v>98.5</v>
      </c>
      <c r="F25" s="13"/>
      <c r="G25" s="13"/>
      <c r="H25" s="15">
        <f>H24/H7</f>
        <v>27</v>
      </c>
    </row>
    <row r="26" spans="1:12">
      <c r="A26" s="12" t="s">
        <v>32</v>
      </c>
      <c r="B26" s="12"/>
      <c r="C26" s="12"/>
      <c r="D26" s="12"/>
      <c r="E26" s="24">
        <f>E24*(E6*E5)</f>
        <v>70.92</v>
      </c>
      <c r="F26" s="13"/>
      <c r="G26" s="13"/>
      <c r="H26" s="15">
        <f>H24*(H6*H5)</f>
        <v>29.16</v>
      </c>
    </row>
    <row r="27" spans="1:12">
      <c r="A27" s="13"/>
      <c r="B27" s="13"/>
      <c r="C27" s="13"/>
      <c r="D27" s="14" t="s">
        <v>33</v>
      </c>
      <c r="E27" s="24">
        <f>CEILING(E26,1)</f>
        <v>71</v>
      </c>
      <c r="F27" s="13"/>
      <c r="G27" s="13"/>
      <c r="H27" s="15">
        <f>CEILING(H26,1)</f>
        <v>30</v>
      </c>
    </row>
    <row r="28" spans="1:12">
      <c r="D28" s="5"/>
    </row>
    <row r="29" spans="1:12">
      <c r="B29" s="16"/>
      <c r="C29" s="16"/>
      <c r="D29" s="16" t="s">
        <v>21</v>
      </c>
      <c r="E29" s="16"/>
      <c r="F29" s="16" t="s">
        <v>20</v>
      </c>
      <c r="G29" s="16"/>
      <c r="H29" s="16" t="s">
        <v>22</v>
      </c>
      <c r="I29" s="16"/>
      <c r="J29" s="16"/>
      <c r="K29" s="16" t="s">
        <v>23</v>
      </c>
      <c r="L29" s="16"/>
    </row>
    <row r="30" spans="1:12">
      <c r="B30" s="16"/>
      <c r="C30" s="16" t="s">
        <v>17</v>
      </c>
      <c r="D30" s="17">
        <f>B4/E6</f>
        <v>18</v>
      </c>
      <c r="E30" s="18">
        <f>CEILING(D30,1)</f>
        <v>18</v>
      </c>
      <c r="F30" s="18">
        <f>B10/E6</f>
        <v>7.5</v>
      </c>
      <c r="G30" s="16">
        <f>CEILING(F30,1)</f>
        <v>8</v>
      </c>
      <c r="H30" s="17">
        <f>B13/E6</f>
        <v>4</v>
      </c>
      <c r="I30" s="16">
        <f>CEILING(H30,1)</f>
        <v>4</v>
      </c>
      <c r="J30" s="16"/>
      <c r="K30" s="16">
        <f>B4/H6</f>
        <v>12</v>
      </c>
      <c r="L30" s="16">
        <f>CEILING(K30,1)</f>
        <v>12</v>
      </c>
    </row>
    <row r="31" spans="1:12">
      <c r="B31" s="16"/>
      <c r="C31" s="16" t="s">
        <v>18</v>
      </c>
      <c r="D31" s="17">
        <f>B6/E5</f>
        <v>11.333333333333334</v>
      </c>
      <c r="E31" s="18">
        <f>CEILING(D31,1)</f>
        <v>12</v>
      </c>
      <c r="F31" s="18">
        <f>B11/E5</f>
        <v>6.666666666666667</v>
      </c>
      <c r="G31" s="16">
        <f>CEILING(F31,1)</f>
        <v>7</v>
      </c>
      <c r="H31" s="16">
        <f>B14/E5</f>
        <v>6.666666666666667</v>
      </c>
      <c r="I31" s="16">
        <f>CEILING(H31,1)</f>
        <v>7</v>
      </c>
      <c r="J31" s="16"/>
      <c r="K31" s="16">
        <f>B5/H5</f>
        <v>26.666666666666668</v>
      </c>
      <c r="L31" s="16">
        <f>CEILING(K31,1)</f>
        <v>27</v>
      </c>
    </row>
    <row r="32" spans="1:12">
      <c r="B32" s="16"/>
      <c r="C32" s="16" t="s">
        <v>19</v>
      </c>
      <c r="D32" s="17">
        <f>D30*D31</f>
        <v>204</v>
      </c>
      <c r="E32" s="16">
        <f>E30*E31</f>
        <v>216</v>
      </c>
      <c r="F32" s="18">
        <f>F30*F31</f>
        <v>50</v>
      </c>
      <c r="G32" s="16">
        <f>G30*G31</f>
        <v>56</v>
      </c>
      <c r="H32" s="16"/>
      <c r="I32" s="16">
        <f>I30*I31</f>
        <v>28</v>
      </c>
      <c r="J32" s="16"/>
      <c r="K32" s="16"/>
      <c r="L32" s="16">
        <f>L30*L31</f>
        <v>324</v>
      </c>
    </row>
    <row r="33" spans="2:1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2:12">
      <c r="B34" s="16"/>
      <c r="C34" s="16"/>
      <c r="D34" s="16">
        <f>B5/E6</f>
        <v>40</v>
      </c>
      <c r="E34" s="16">
        <f>CEILING(D34,1)</f>
        <v>40</v>
      </c>
      <c r="F34" s="16">
        <f>B18/E6</f>
        <v>6.9999999999999991</v>
      </c>
      <c r="G34" s="16">
        <f>CEILING(F34,1)</f>
        <v>7</v>
      </c>
      <c r="H34" s="16">
        <f>B21/E6</f>
        <v>0</v>
      </c>
      <c r="I34" s="16">
        <f>CEILING(H34,1)</f>
        <v>0</v>
      </c>
      <c r="J34" s="16"/>
      <c r="K34" s="16"/>
      <c r="L34" s="16"/>
    </row>
    <row r="35" spans="2:12">
      <c r="B35" s="16"/>
      <c r="C35" s="16"/>
      <c r="D35" s="16">
        <f>B6/E5</f>
        <v>11.333333333333334</v>
      </c>
      <c r="E35" s="16">
        <f>CEILING(D35,1)</f>
        <v>12</v>
      </c>
      <c r="F35" s="16">
        <f>B19/E5</f>
        <v>4.666666666666667</v>
      </c>
      <c r="G35" s="16">
        <f>CEILING(F35,1)</f>
        <v>5</v>
      </c>
      <c r="H35" s="16">
        <f>B22/E5</f>
        <v>0</v>
      </c>
      <c r="I35" s="16">
        <f>CEILING(H35,1)</f>
        <v>0</v>
      </c>
      <c r="J35" s="16"/>
      <c r="K35" s="16"/>
      <c r="L35" s="16"/>
    </row>
    <row r="36" spans="2:12">
      <c r="B36" s="16"/>
      <c r="C36" s="16"/>
      <c r="D36" s="16"/>
      <c r="E36" s="16">
        <f>E34*E35</f>
        <v>480</v>
      </c>
      <c r="F36" s="16"/>
      <c r="G36" s="16">
        <f>G34*G35</f>
        <v>35</v>
      </c>
      <c r="H36" s="16"/>
      <c r="I36" s="16">
        <f>I34*I35</f>
        <v>0</v>
      </c>
      <c r="J36" s="16"/>
      <c r="K36" s="16"/>
      <c r="L36" s="16"/>
    </row>
  </sheetData>
  <mergeCells count="13">
    <mergeCell ref="A24:D24"/>
    <mergeCell ref="A26:D26"/>
    <mergeCell ref="A25:D25"/>
    <mergeCell ref="A2:H2"/>
    <mergeCell ref="D11:D12"/>
    <mergeCell ref="E11:E12"/>
    <mergeCell ref="D19:D20"/>
    <mergeCell ref="E19:E20"/>
    <mergeCell ref="A17:B17"/>
    <mergeCell ref="A9:B9"/>
    <mergeCell ref="D3:E3"/>
    <mergeCell ref="D4:E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2010-09-01T09:17:58Z</dcterms:created>
  <dcterms:modified xsi:type="dcterms:W3CDTF">2010-09-01T07:37:03Z</dcterms:modified>
</cp:coreProperties>
</file>